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DK\"/>
    </mc:Choice>
  </mc:AlternateContent>
  <bookViews>
    <workbookView xWindow="0" yWindow="0" windowWidth="28800" windowHeight="11700"/>
  </bookViews>
  <sheets>
    <sheet name="Rechn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10" i="1"/>
  <c r="N21" i="1"/>
  <c r="N26" i="1"/>
  <c r="F21" i="1" l="1"/>
  <c r="J21" i="1"/>
  <c r="J5" i="1" l="1"/>
  <c r="F5" i="1"/>
</calcChain>
</file>

<file path=xl/sharedStrings.xml><?xml version="1.0" encoding="utf-8"?>
<sst xmlns="http://schemas.openxmlformats.org/spreadsheetml/2006/main" count="14" uniqueCount="12">
  <si>
    <t>Gewicht:</t>
  </si>
  <si>
    <t>Geschlecht:</t>
  </si>
  <si>
    <t>m</t>
  </si>
  <si>
    <t>Wilks</t>
  </si>
  <si>
    <t>DOTS</t>
  </si>
  <si>
    <t>DOTS-Total</t>
  </si>
  <si>
    <t>Wilks-Total</t>
  </si>
  <si>
    <t>IPF Points Raw/EQ</t>
  </si>
  <si>
    <t>IPF Point-Total Raw/EQ</t>
  </si>
  <si>
    <t>w</t>
  </si>
  <si>
    <t>Total:</t>
  </si>
  <si>
    <t>Punkte: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</si>
</sst>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28"/>
      <color theme="1"/>
      <name val="Arial"/>
      <family val="2"/>
    </font>
    <font>
      <sz val="36"/>
      <color theme="1"/>
      <name val="Arial"/>
      <family val="2"/>
    </font>
    <font>
      <sz val="24"/>
      <color theme="1"/>
      <name val="Arial"/>
      <family val="2"/>
    </font>
    <font>
      <sz val="4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0"/>
  <sheetViews>
    <sheetView tabSelected="1" zoomScale="85" zoomScaleNormal="85" workbookViewId="0">
      <selection activeCell="T21" sqref="T21"/>
    </sheetView>
  </sheetViews>
  <sheetFormatPr baseColWidth="10" defaultRowHeight="15" x14ac:dyDescent="0.25"/>
  <cols>
    <col min="2" max="2" width="14.5703125" bestFit="1" customWidth="1"/>
  </cols>
  <sheetData>
    <row r="2" spans="2:17" ht="15.75" thickBot="1" x14ac:dyDescent="0.3"/>
    <row r="3" spans="2:17" x14ac:dyDescent="0.25">
      <c r="B3" s="2" t="s">
        <v>0</v>
      </c>
      <c r="C3" s="3"/>
      <c r="D3" s="3"/>
      <c r="E3" s="4"/>
      <c r="F3" s="2" t="s">
        <v>4</v>
      </c>
      <c r="G3" s="3"/>
      <c r="H3" s="3"/>
      <c r="I3" s="4"/>
      <c r="J3" s="2" t="s">
        <v>3</v>
      </c>
      <c r="K3" s="3"/>
      <c r="L3" s="3"/>
      <c r="M3" s="4"/>
      <c r="N3" s="2" t="s">
        <v>7</v>
      </c>
      <c r="O3" s="3"/>
      <c r="P3" s="3"/>
      <c r="Q3" s="4"/>
    </row>
    <row r="4" spans="2:17" ht="15.75" thickBot="1" x14ac:dyDescent="0.3">
      <c r="B4" s="5"/>
      <c r="C4" s="6"/>
      <c r="D4" s="6"/>
      <c r="E4" s="7"/>
      <c r="F4" s="5"/>
      <c r="G4" s="6"/>
      <c r="H4" s="6"/>
      <c r="I4" s="7"/>
      <c r="J4" s="5"/>
      <c r="K4" s="6"/>
      <c r="L4" s="6"/>
      <c r="M4" s="7"/>
      <c r="N4" s="5"/>
      <c r="O4" s="6"/>
      <c r="P4" s="6"/>
      <c r="Q4" s="7"/>
    </row>
    <row r="5" spans="2:17" ht="15" customHeight="1" x14ac:dyDescent="0.25">
      <c r="B5" s="8">
        <v>83</v>
      </c>
      <c r="C5" s="9"/>
      <c r="D5" s="9"/>
      <c r="E5" s="10"/>
      <c r="F5" s="14">
        <f>IF(B13="m",B9*500/(-0.000001092994339*B5^4+0.0007391292696*B5^3-0.1918759221*B5^2+24.09007559*B5-307.7507597),IF(B13="w",B9*500/(-0.000001070561608*B5^4+0.0005158568201*B5^3-0.1126655495*B5^2+13.61750324*B5-57.96288)))</f>
        <v>393.95503579694923</v>
      </c>
      <c r="G5" s="15"/>
      <c r="H5" s="15"/>
      <c r="I5" s="16"/>
      <c r="J5" s="14">
        <f>IF(B13="m",B9*500/(-216.0475144+16.2606339*B5-0.002388645*B5^2-0.00113732*B5^3+0.00000701862*B5^4-0.00000001291*B5^5),IF(B13="w",B9*(500/(594.31747775582-(B5*27.23842536447)+(B5^2*0.82112226871)-(0.00930733913*B5^3)+(0.00004731582*B5^4)-(0.00000009054*B5^5)))))</f>
        <v>381.92210490458814</v>
      </c>
      <c r="K5" s="15"/>
      <c r="L5" s="15"/>
      <c r="M5" s="16"/>
      <c r="N5" s="14">
        <f>IF(B13="m",500+100*(B9-(310.67*LN(B5)-857.785))/(53.216*LN(B5)-147.0835),500+100*(B9-(125.1435*LN(B5)-228.03))/(34.5246*LN(B5)-86.8301))</f>
        <v>653.26785232144425</v>
      </c>
      <c r="O5" s="15"/>
      <c r="P5" s="15"/>
      <c r="Q5" s="16"/>
    </row>
    <row r="6" spans="2:17" ht="15" customHeight="1" thickBot="1" x14ac:dyDescent="0.3">
      <c r="B6" s="11"/>
      <c r="C6" s="12"/>
      <c r="D6" s="12"/>
      <c r="E6" s="13"/>
      <c r="F6" s="17"/>
      <c r="G6" s="18"/>
      <c r="H6" s="18"/>
      <c r="I6" s="19"/>
      <c r="J6" s="17"/>
      <c r="K6" s="18"/>
      <c r="L6" s="18"/>
      <c r="M6" s="19"/>
      <c r="N6" s="17"/>
      <c r="O6" s="18"/>
      <c r="P6" s="18"/>
      <c r="Q6" s="19"/>
    </row>
    <row r="7" spans="2:17" ht="15" customHeight="1" x14ac:dyDescent="0.25">
      <c r="B7" s="2" t="s">
        <v>10</v>
      </c>
      <c r="C7" s="3"/>
      <c r="D7" s="3"/>
      <c r="E7" s="4"/>
      <c r="F7" s="17"/>
      <c r="G7" s="18"/>
      <c r="H7" s="18"/>
      <c r="I7" s="19"/>
      <c r="J7" s="17"/>
      <c r="K7" s="18"/>
      <c r="L7" s="18"/>
      <c r="M7" s="19"/>
      <c r="N7" s="17"/>
      <c r="O7" s="18"/>
      <c r="P7" s="18"/>
      <c r="Q7" s="19"/>
    </row>
    <row r="8" spans="2:17" ht="15.75" customHeight="1" thickBot="1" x14ac:dyDescent="0.3">
      <c r="B8" s="5"/>
      <c r="C8" s="6"/>
      <c r="D8" s="6"/>
      <c r="E8" s="7"/>
      <c r="F8" s="17"/>
      <c r="G8" s="18"/>
      <c r="H8" s="18"/>
      <c r="I8" s="19"/>
      <c r="J8" s="17"/>
      <c r="K8" s="18"/>
      <c r="L8" s="18"/>
      <c r="M8" s="19"/>
      <c r="N8" s="17"/>
      <c r="O8" s="18"/>
      <c r="P8" s="18"/>
      <c r="Q8" s="19"/>
    </row>
    <row r="9" spans="2:17" ht="15" customHeight="1" x14ac:dyDescent="0.25">
      <c r="B9" s="8">
        <v>425.7</v>
      </c>
      <c r="C9" s="9"/>
      <c r="D9" s="9"/>
      <c r="E9" s="10"/>
      <c r="F9" s="17"/>
      <c r="G9" s="18"/>
      <c r="H9" s="18"/>
      <c r="I9" s="19"/>
      <c r="J9" s="17"/>
      <c r="K9" s="18"/>
      <c r="L9" s="18"/>
      <c r="M9" s="19"/>
      <c r="N9" s="32"/>
      <c r="O9" s="33"/>
      <c r="P9" s="33"/>
      <c r="Q9" s="34"/>
    </row>
    <row r="10" spans="2:17" ht="15.75" customHeight="1" thickBot="1" x14ac:dyDescent="0.3">
      <c r="B10" s="23"/>
      <c r="C10" s="24"/>
      <c r="D10" s="24"/>
      <c r="E10" s="25"/>
      <c r="F10" s="17"/>
      <c r="G10" s="18"/>
      <c r="H10" s="18"/>
      <c r="I10" s="19"/>
      <c r="J10" s="17"/>
      <c r="K10" s="18"/>
      <c r="L10" s="18"/>
      <c r="M10" s="19"/>
      <c r="N10" s="35">
        <f>IF(B13="m",500+100*(B9-(387.265*LN(B5)-1121.28))/(80.6324*LN(B5)-222.4896),500+100*(B9-(176.58*LN(B5)-373.315))/(48.4534*LN(B5)-110.0103))</f>
        <v>517.99862264217677</v>
      </c>
      <c r="O10" s="36"/>
      <c r="P10" s="36"/>
      <c r="Q10" s="37"/>
    </row>
    <row r="11" spans="2:17" ht="15" customHeight="1" x14ac:dyDescent="0.25">
      <c r="B11" s="2" t="s">
        <v>1</v>
      </c>
      <c r="C11" s="3"/>
      <c r="D11" s="3"/>
      <c r="E11" s="4"/>
      <c r="F11" s="17"/>
      <c r="G11" s="18"/>
      <c r="H11" s="18"/>
      <c r="I11" s="19"/>
      <c r="J11" s="17"/>
      <c r="K11" s="18"/>
      <c r="L11" s="18"/>
      <c r="M11" s="19"/>
      <c r="N11" s="17"/>
      <c r="O11" s="18"/>
      <c r="P11" s="18"/>
      <c r="Q11" s="19"/>
    </row>
    <row r="12" spans="2:17" ht="15" customHeight="1" thickBot="1" x14ac:dyDescent="0.3">
      <c r="B12" s="5"/>
      <c r="C12" s="6"/>
      <c r="D12" s="6"/>
      <c r="E12" s="7"/>
      <c r="F12" s="17"/>
      <c r="G12" s="18"/>
      <c r="H12" s="18"/>
      <c r="I12" s="19"/>
      <c r="J12" s="17"/>
      <c r="K12" s="18"/>
      <c r="L12" s="18"/>
      <c r="M12" s="19"/>
      <c r="N12" s="17"/>
      <c r="O12" s="18"/>
      <c r="P12" s="18"/>
      <c r="Q12" s="19"/>
    </row>
    <row r="13" spans="2:17" ht="15" customHeight="1" x14ac:dyDescent="0.25">
      <c r="B13" s="26" t="s">
        <v>9</v>
      </c>
      <c r="C13" s="27"/>
      <c r="D13" s="27"/>
      <c r="E13" s="28"/>
      <c r="F13" s="17"/>
      <c r="G13" s="18"/>
      <c r="H13" s="18"/>
      <c r="I13" s="19"/>
      <c r="J13" s="17"/>
      <c r="K13" s="18"/>
      <c r="L13" s="18"/>
      <c r="M13" s="19"/>
      <c r="N13" s="17"/>
      <c r="O13" s="18"/>
      <c r="P13" s="18"/>
      <c r="Q13" s="19"/>
    </row>
    <row r="14" spans="2:17" ht="15.75" customHeight="1" thickBot="1" x14ac:dyDescent="0.3">
      <c r="B14" s="29"/>
      <c r="C14" s="30"/>
      <c r="D14" s="30"/>
      <c r="E14" s="31"/>
      <c r="F14" s="20"/>
      <c r="G14" s="21"/>
      <c r="H14" s="21"/>
      <c r="I14" s="22"/>
      <c r="J14" s="20"/>
      <c r="K14" s="21"/>
      <c r="L14" s="21"/>
      <c r="M14" s="22"/>
      <c r="N14" s="20"/>
      <c r="O14" s="21"/>
      <c r="P14" s="21"/>
      <c r="Q14" s="22"/>
    </row>
    <row r="15" spans="2:17" ht="15.75" customHeight="1" x14ac:dyDescent="0.25">
      <c r="F15" s="1"/>
      <c r="G15" s="1"/>
      <c r="H15" s="1"/>
      <c r="I15" s="1"/>
    </row>
    <row r="18" spans="2:17" ht="15.75" thickBot="1" x14ac:dyDescent="0.3"/>
    <row r="19" spans="2:17" ht="15" customHeight="1" x14ac:dyDescent="0.35">
      <c r="B19" s="2" t="s">
        <v>0</v>
      </c>
      <c r="C19" s="3"/>
      <c r="D19" s="3"/>
      <c r="E19" s="4"/>
      <c r="F19" s="2" t="s">
        <v>5</v>
      </c>
      <c r="G19" s="3"/>
      <c r="H19" s="3"/>
      <c r="I19" s="4"/>
      <c r="J19" s="2" t="s">
        <v>6</v>
      </c>
      <c r="K19" s="3"/>
      <c r="L19" s="3"/>
      <c r="M19" s="4"/>
      <c r="N19" s="2" t="s">
        <v>8</v>
      </c>
      <c r="O19" s="3"/>
      <c r="P19" s="3"/>
      <c r="Q19" s="4"/>
    </row>
    <row r="20" spans="2:17" ht="15.75" customHeight="1" thickBot="1" x14ac:dyDescent="0.3">
      <c r="B20" s="5"/>
      <c r="C20" s="6"/>
      <c r="D20" s="6"/>
      <c r="E20" s="7"/>
      <c r="F20" s="5"/>
      <c r="G20" s="6"/>
      <c r="H20" s="6"/>
      <c r="I20" s="7"/>
      <c r="J20" s="5"/>
      <c r="K20" s="6"/>
      <c r="L20" s="6"/>
      <c r="M20" s="7"/>
      <c r="N20" s="5"/>
      <c r="O20" s="6"/>
      <c r="P20" s="6"/>
      <c r="Q20" s="7"/>
    </row>
    <row r="21" spans="2:17" ht="15" customHeight="1" x14ac:dyDescent="0.25">
      <c r="B21" s="8">
        <v>83</v>
      </c>
      <c r="C21" s="9"/>
      <c r="D21" s="9"/>
      <c r="E21" s="10"/>
      <c r="F21" s="14">
        <f>IF(B29="m",B25/(500/(-0.000001092994339*B21^4+0.0007391292696*B21^3-0.1918759221*B21^2+24.09007559*B21-307.7507597)),IF(B29="w",B25/(500/(-0.000001070561608*B21^4+0.0005158568201*B21^3-0.1126655495*B21^2+13.61750324*B21-57.96288))))</f>
        <v>1036.9031657718031</v>
      </c>
      <c r="G21" s="15"/>
      <c r="H21" s="15"/>
      <c r="I21" s="16"/>
      <c r="J21" s="14">
        <f>IF(B29="m",B25/(500/(-216.0475144+16.2606339*B21-0.002388645*B21^2-0.00113732*B21^3+0.00000701862*B21^4-0.00000001291*B21^5)),IF(B29="w",B25/(500/(594.31747775582-(B21*27.23842536447)+(B21^2*0.82112226871)-(0.00930733913*B21^3)+(0.00004731582*B21^4)-(0.00000009054*B21^5)))))</f>
        <v>1048.6893750072461</v>
      </c>
      <c r="K21" s="15"/>
      <c r="L21" s="15"/>
      <c r="M21" s="16"/>
      <c r="N21" s="14">
        <f>IF(B29="m",(B25-500)/100*(53.216*LN(B21)-147.0835)+(310.67*LN(B21)-857.785),(B25-500)/100*(34.5246*LN(B21)-86.8301)+(125.1435*LN(B21)-228.03))</f>
        <v>691.15525519317703</v>
      </c>
      <c r="O21" s="15"/>
      <c r="P21" s="15"/>
      <c r="Q21" s="16"/>
    </row>
    <row r="22" spans="2:17" ht="15.75" customHeight="1" thickBot="1" x14ac:dyDescent="0.3">
      <c r="B22" s="11"/>
      <c r="C22" s="12"/>
      <c r="D22" s="12"/>
      <c r="E22" s="13"/>
      <c r="F22" s="17"/>
      <c r="G22" s="18"/>
      <c r="H22" s="18"/>
      <c r="I22" s="19"/>
      <c r="J22" s="17"/>
      <c r="K22" s="18"/>
      <c r="L22" s="18"/>
      <c r="M22" s="19"/>
      <c r="N22" s="17"/>
      <c r="O22" s="18"/>
      <c r="P22" s="18"/>
      <c r="Q22" s="19"/>
    </row>
    <row r="23" spans="2:17" ht="15" customHeight="1" x14ac:dyDescent="0.25">
      <c r="B23" s="2" t="s">
        <v>11</v>
      </c>
      <c r="C23" s="3"/>
      <c r="D23" s="3"/>
      <c r="E23" s="4"/>
      <c r="F23" s="17"/>
      <c r="G23" s="18"/>
      <c r="H23" s="18"/>
      <c r="I23" s="19"/>
      <c r="J23" s="17"/>
      <c r="K23" s="18"/>
      <c r="L23" s="18"/>
      <c r="M23" s="19"/>
      <c r="N23" s="17"/>
      <c r="O23" s="18"/>
      <c r="P23" s="18"/>
      <c r="Q23" s="19"/>
    </row>
    <row r="24" spans="2:17" ht="15.75" customHeight="1" thickBot="1" x14ac:dyDescent="0.3">
      <c r="B24" s="5"/>
      <c r="C24" s="6"/>
      <c r="D24" s="6"/>
      <c r="E24" s="7"/>
      <c r="F24" s="17"/>
      <c r="G24" s="18"/>
      <c r="H24" s="18"/>
      <c r="I24" s="19"/>
      <c r="J24" s="17"/>
      <c r="K24" s="18"/>
      <c r="L24" s="18"/>
      <c r="M24" s="19"/>
      <c r="N24" s="17"/>
      <c r="O24" s="18"/>
      <c r="P24" s="18"/>
      <c r="Q24" s="19"/>
    </row>
    <row r="25" spans="2:17" ht="15" customHeight="1" x14ac:dyDescent="0.25">
      <c r="B25" s="8">
        <v>700</v>
      </c>
      <c r="C25" s="9"/>
      <c r="D25" s="9"/>
      <c r="E25" s="10"/>
      <c r="F25" s="17"/>
      <c r="G25" s="18"/>
      <c r="H25" s="18"/>
      <c r="I25" s="19"/>
      <c r="J25" s="17"/>
      <c r="K25" s="18"/>
      <c r="L25" s="18"/>
      <c r="M25" s="19"/>
      <c r="N25" s="32"/>
      <c r="O25" s="33"/>
      <c r="P25" s="33"/>
      <c r="Q25" s="34"/>
    </row>
    <row r="26" spans="2:17" ht="15.75" customHeight="1" thickBot="1" x14ac:dyDescent="0.3">
      <c r="B26" s="23"/>
      <c r="C26" s="24"/>
      <c r="D26" s="24"/>
      <c r="E26" s="25"/>
      <c r="F26" s="17"/>
      <c r="G26" s="18"/>
      <c r="H26" s="18"/>
      <c r="I26" s="19"/>
      <c r="J26" s="17"/>
      <c r="K26" s="18"/>
      <c r="L26" s="18"/>
      <c r="M26" s="19"/>
      <c r="N26" s="35">
        <f>IF(B29="m",(B25-500)/100*(80.6324*LN(B21)-222.4896)+(387.265*LN(B21)-1121.28),(B25-500)/100*(48.4534*LN(B21)-110.0103)+(176.58*LN(B21)-373.315))</f>
        <v>857.60655482654647</v>
      </c>
      <c r="O26" s="36"/>
      <c r="P26" s="36"/>
      <c r="Q26" s="37"/>
    </row>
    <row r="27" spans="2:17" ht="15" customHeight="1" x14ac:dyDescent="0.25">
      <c r="B27" s="2" t="s">
        <v>1</v>
      </c>
      <c r="C27" s="3"/>
      <c r="D27" s="3"/>
      <c r="E27" s="4"/>
      <c r="F27" s="17"/>
      <c r="G27" s="18"/>
      <c r="H27" s="18"/>
      <c r="I27" s="19"/>
      <c r="J27" s="17"/>
      <c r="K27" s="18"/>
      <c r="L27" s="18"/>
      <c r="M27" s="19"/>
      <c r="N27" s="17"/>
      <c r="O27" s="18"/>
      <c r="P27" s="18"/>
      <c r="Q27" s="19"/>
    </row>
    <row r="28" spans="2:17" ht="15.75" customHeight="1" thickBot="1" x14ac:dyDescent="0.3">
      <c r="B28" s="5"/>
      <c r="C28" s="6"/>
      <c r="D28" s="6"/>
      <c r="E28" s="7"/>
      <c r="F28" s="17"/>
      <c r="G28" s="18"/>
      <c r="H28" s="18"/>
      <c r="I28" s="19"/>
      <c r="J28" s="17"/>
      <c r="K28" s="18"/>
      <c r="L28" s="18"/>
      <c r="M28" s="19"/>
      <c r="N28" s="17"/>
      <c r="O28" s="18"/>
      <c r="P28" s="18"/>
      <c r="Q28" s="19"/>
    </row>
    <row r="29" spans="2:17" ht="15" customHeight="1" x14ac:dyDescent="0.25">
      <c r="B29" s="26" t="s">
        <v>2</v>
      </c>
      <c r="C29" s="27"/>
      <c r="D29" s="27"/>
      <c r="E29" s="28"/>
      <c r="F29" s="17"/>
      <c r="G29" s="18"/>
      <c r="H29" s="18"/>
      <c r="I29" s="19"/>
      <c r="J29" s="17"/>
      <c r="K29" s="18"/>
      <c r="L29" s="18"/>
      <c r="M29" s="19"/>
      <c r="N29" s="17"/>
      <c r="O29" s="18"/>
      <c r="P29" s="18"/>
      <c r="Q29" s="19"/>
    </row>
    <row r="30" spans="2:17" ht="15.75" customHeight="1" thickBot="1" x14ac:dyDescent="0.3">
      <c r="B30" s="29"/>
      <c r="C30" s="30"/>
      <c r="D30" s="30"/>
      <c r="E30" s="31"/>
      <c r="F30" s="20"/>
      <c r="G30" s="21"/>
      <c r="H30" s="21"/>
      <c r="I30" s="22"/>
      <c r="J30" s="20"/>
      <c r="K30" s="21"/>
      <c r="L30" s="21"/>
      <c r="M30" s="22"/>
      <c r="N30" s="20"/>
      <c r="O30" s="21"/>
      <c r="P30" s="21"/>
      <c r="Q30" s="22"/>
    </row>
  </sheetData>
  <sheetProtection algorithmName="SHA-512" hashValue="/3lmMEKz2lvCPszN1j36OhIAS9JFhkx5t2gw4jawHrAN0znzL+69ZbvzklFx9sfmVsWN6RN3mlnqhlf1x4+7eQ==" saltValue="b3TvohBcAg0i7k1GhdvS8w==" spinCount="100000" sheet="1" objects="1" scenarios="1"/>
  <mergeCells count="26">
    <mergeCell ref="N3:Q4"/>
    <mergeCell ref="N19:Q20"/>
    <mergeCell ref="N21:Q25"/>
    <mergeCell ref="N26:Q30"/>
    <mergeCell ref="N5:Q9"/>
    <mergeCell ref="N10:Q14"/>
    <mergeCell ref="B13:E14"/>
    <mergeCell ref="B9:E10"/>
    <mergeCell ref="B5:E6"/>
    <mergeCell ref="J3:M4"/>
    <mergeCell ref="J5:M14"/>
    <mergeCell ref="B3:E4"/>
    <mergeCell ref="F3:I4"/>
    <mergeCell ref="F5:I14"/>
    <mergeCell ref="B11:E12"/>
    <mergeCell ref="B7:E8"/>
    <mergeCell ref="B19:E20"/>
    <mergeCell ref="F19:I20"/>
    <mergeCell ref="J19:M20"/>
    <mergeCell ref="B21:E22"/>
    <mergeCell ref="F21:I30"/>
    <mergeCell ref="J21:M30"/>
    <mergeCell ref="B23:E24"/>
    <mergeCell ref="B25:E26"/>
    <mergeCell ref="B27:E28"/>
    <mergeCell ref="B29:E30"/>
  </mergeCells>
  <dataValidations count="3">
    <dataValidation type="list" allowBlank="1" showInputMessage="1" showErrorMessage="1" sqref="B13:E14 B29:E30">
      <formula1>"m,w"</formula1>
    </dataValidation>
    <dataValidation type="decimal" allowBlank="1" showInputMessage="1" showErrorMessage="1" sqref="B5:E6 B21:E22">
      <formula1>40</formula1>
      <formula2>220</formula2>
    </dataValidation>
    <dataValidation type="decimal" operator="greaterThan" allowBlank="1" showInputMessage="1" showErrorMessage="1" sqref="B9:E10 B25:E26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Rechner</vt:lpstr>
    </vt:vector>
  </TitlesOfParts>
  <Company>Bundeswehr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Konertz, Tim-Daniel</dc:creator>
  <cp:lastModifiedBy>Konertz, Tim-Daniel</cp:lastModifiedBy>
  <dcterms:created xsi:type="dcterms:W3CDTF">2019-02-14T08:24:04Z</dcterms:created>
  <dcterms:modified xsi:type="dcterms:W3CDTF">2019-03-19T09:43:58Z</dcterms:modified>
</cp:coreProperties>
</file>